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Orçamento" sheetId="1" r:id="rId1"/>
  </sheets>
  <definedNames>
    <definedName name="_xlnm.Print_Area" localSheetId="0">Orçamento!$A$1:$H$40</definedName>
    <definedName name="_xlnm.Print_Titles" localSheetId="0">Orçamento!$B:$H,Orçamento!$1:$8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/>
  <c r="H27"/>
  <c r="H26"/>
  <c r="H25"/>
  <c r="H24"/>
  <c r="H21"/>
  <c r="H14"/>
  <c r="H13"/>
  <c r="H12" l="1"/>
  <c r="H11"/>
  <c r="H17"/>
  <c r="H19"/>
  <c r="H20"/>
  <c r="H28" l="1"/>
  <c r="H29" s="1"/>
  <c r="H30" l="1"/>
  <c r="H31" l="1"/>
</calcChain>
</file>

<file path=xl/sharedStrings.xml><?xml version="1.0" encoding="utf-8"?>
<sst xmlns="http://schemas.openxmlformats.org/spreadsheetml/2006/main" count="102" uniqueCount="79">
  <si>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</si>
  <si>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</si>
  <si>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</si>
  <si>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</si>
  <si>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</si>
  <si>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</si>
  <si>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</si>
  <si>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PLANILHA ORÇAMENTÁRIA</t>
  </si>
  <si>
    <t>Controle Tecnologico (3%)</t>
  </si>
  <si>
    <t>Total Geral</t>
  </si>
  <si>
    <t>PREFEITURA MUNICIPAL DE EMBU GUAÇU</t>
  </si>
  <si>
    <t>SECRETARIA MUNICIPAL DE OBRAS, PLANEJAMENTO E VIAÇÃO</t>
  </si>
  <si>
    <t>Aprovação</t>
  </si>
  <si>
    <t>m²</t>
  </si>
  <si>
    <t>m³</t>
  </si>
  <si>
    <t xml:space="preserve">                      CAU: A128461-4                                                                                                                  </t>
  </si>
  <si>
    <t>BDI (20%)</t>
  </si>
  <si>
    <t>2.1.1</t>
  </si>
  <si>
    <t>CREA: 601360942</t>
  </si>
  <si>
    <t>ANTONIO CARLOS DE MATOS LIMA                                                                                   MARIA LUCIA SILVA MARQUES</t>
  </si>
  <si>
    <t>Data Base: Novembro de 2018</t>
  </si>
  <si>
    <t>1.1</t>
  </si>
  <si>
    <t>1.1.1</t>
  </si>
  <si>
    <t>2.1</t>
  </si>
  <si>
    <t>3.1</t>
  </si>
  <si>
    <t>3.2</t>
  </si>
  <si>
    <t>Subtotal</t>
  </si>
  <si>
    <t>1.1.2</t>
  </si>
  <si>
    <t>1.1.3</t>
  </si>
  <si>
    <t>PISO</t>
  </si>
  <si>
    <t>3.3</t>
  </si>
  <si>
    <t>4.1</t>
  </si>
  <si>
    <t>17.03.020</t>
  </si>
  <si>
    <t>4.2</t>
  </si>
  <si>
    <t>4.3</t>
  </si>
  <si>
    <t>4.4</t>
  </si>
  <si>
    <t>4.5</t>
  </si>
  <si>
    <t>3.0</t>
  </si>
  <si>
    <t>2.0</t>
  </si>
  <si>
    <t>SECRETARIO MUNICIPAL DE OBRAS                                                                                                                 PREFEITA MUNICIPAL</t>
  </si>
  <si>
    <t>33.10.010</t>
  </si>
  <si>
    <t>_______________________________</t>
  </si>
  <si>
    <t>_______________________________                                                                                             _____________________________</t>
  </si>
  <si>
    <t>Eng FERNANDO DE AZEVEDO MAIO</t>
  </si>
  <si>
    <t xml:space="preserve">   Obra: UBS Penteado - Local: Estrada Belvedere, nº 17 - Penteado - Embu Guaçu - SP                                                                                   </t>
  </si>
  <si>
    <t>IMPERMEABILIZAÇÃO</t>
  </si>
  <si>
    <t>LAJE DO CUBÍCULO DA BOMBA</t>
  </si>
  <si>
    <t>REGULARIZAÇÃO DE BASE</t>
  </si>
  <si>
    <t>1.1.4</t>
  </si>
  <si>
    <t>Data do levantamento: 15/10/2019</t>
  </si>
  <si>
    <t>PROTEÇÃO MECÂNICA</t>
  </si>
  <si>
    <t>ALVENARIA PERIFÉRICA</t>
  </si>
  <si>
    <t>PINTURA DE PAREDES INTERNAS E EXTERNAS</t>
  </si>
  <si>
    <t>PINTURA EM PVA INTERNA E EXTERNA</t>
  </si>
  <si>
    <t>LATEX ACRÍLICO ANTI MOFO</t>
  </si>
  <si>
    <t>DEMOLIÇÃO E RETIRADA DO PISO EXISTENTE</t>
  </si>
  <si>
    <t>REGULARIZAÇÃO PARA ASSENTAMENTO</t>
  </si>
  <si>
    <t>ABERTURA DE PAREDE</t>
  </si>
  <si>
    <t>EMBOÇO</t>
  </si>
  <si>
    <t>CHAPISCO</t>
  </si>
  <si>
    <t>REBOCO</t>
  </si>
  <si>
    <t>PORTINHOLA</t>
  </si>
  <si>
    <t>APLICAÇÃO DE MANTA BUTÍLICA</t>
  </si>
  <si>
    <t>DEMOLIÇÃO (ABERTURA DE BAQUETA)</t>
  </si>
  <si>
    <t>17.02.020</t>
  </si>
  <si>
    <t>17.02.120</t>
  </si>
  <si>
    <t>17.02.220</t>
  </si>
  <si>
    <t>03.02.040</t>
  </si>
  <si>
    <t>13.60.003</t>
  </si>
  <si>
    <t>FDE</t>
  </si>
  <si>
    <t>CPOS</t>
  </si>
  <si>
    <t>ORIGEM</t>
  </si>
  <si>
    <t>18.06.062</t>
  </si>
  <si>
    <t>PISO CERÂMICO (PEI-5)</t>
  </si>
  <si>
    <t>25.02.060</t>
  </si>
  <si>
    <t>32.15.030</t>
  </si>
  <si>
    <t>14.04.210</t>
  </si>
  <si>
    <t>11.02.067</t>
  </si>
  <si>
    <r>
      <t xml:space="preserve">Reeferência de Preços: </t>
    </r>
    <r>
      <rPr>
        <sz val="11"/>
        <color theme="1"/>
        <rFont val="Calibri"/>
        <family val="2"/>
        <scheme val="minor"/>
      </rPr>
      <t>CPOS - V.174 E FDE - JAN/2019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</si>
</sst>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0" fillId="0" borderId="8">
      <alignment horizontal="center" vertical="center"/>
    </xf>
  </cellStyleXfs>
  <cellXfs count="93">
    <xf numFmtId="0" fontId="0" fillId="0" borderId="0" xfId="0"/>
    <xf numFmtId="0" fontId="0" fillId="0" borderId="0" xfId="0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4" fontId="0" fillId="0" borderId="23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4" fontId="4" fillId="2" borderId="25" xfId="0" applyNumberFormat="1" applyFont="1" applyFill="1" applyBorder="1" applyAlignment="1">
      <alignment vertical="center"/>
    </xf>
    <xf numFmtId="4" fontId="4" fillId="2" borderId="24" xfId="0" applyNumberFormat="1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4" fontId="1" fillId="2" borderId="14" xfId="0" applyNumberFormat="1" applyFont="1" applyFill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4" fontId="0" fillId="0" borderId="29" xfId="0" applyNumberFormat="1" applyFont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/>
    </xf>
    <xf numFmtId="4" fontId="0" fillId="0" borderId="27" xfId="0" applyNumberFormat="1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" fontId="0" fillId="2" borderId="3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" fontId="9" fillId="2" borderId="29" xfId="0" applyNumberFormat="1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4" fontId="0" fillId="0" borderId="32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4" fontId="0" fillId="0" borderId="30" xfId="0" applyNumberFormat="1" applyFont="1" applyBorder="1" applyAlignment="1">
      <alignment horizontal="center" vertical="center"/>
    </xf>
    <xf numFmtId="4" fontId="0" fillId="0" borderId="26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3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207818</xdr:colOff>
      <xdr:row>0</xdr:row>
      <xdr:rowOff>28029</xdr:rowOff>
    </xdr:from>
    <xdr:ext cx="1004553" cy="820562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334" y="28029"/>
          <a:ext cx="1004553" cy="8205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BreakPreview" zoomScale="70" zoomScaleNormal="93" zoomScaleSheetLayoutView="70" workbookViewId="0">
      <selection activeCell="D16" sqref="D16"/>
    </sheetView>
  </sheetViews>
  <sheetFormatPr defaultRowHeight="15"/>
  <cols>
    <col min="1" max="1" width="9.5703125" style="10" customWidth="1"/>
    <col min="2" max="2" width="9.42578125" style="10" bestFit="1" customWidth="1"/>
    <col min="3" max="3" width="13.5703125" style="46" bestFit="1" customWidth="1"/>
    <col min="4" max="4" width="112.42578125" style="10" customWidth="1"/>
    <col min="5" max="5" width="11.28515625" style="10" customWidth="1"/>
    <col min="6" max="6" width="13.140625" style="14" customWidth="1"/>
    <col min="7" max="7" width="15.7109375" style="46" customWidth="1"/>
    <col min="8" max="8" width="17.140625" style="10" customWidth="1"/>
    <col min="9" max="9" width="9.85546875" style="10" bestFit="1" customWidth="1"/>
    <col min="10" max="10" width="9.140625" style="10"/>
    <col min="11" max="11" width="12.42578125" style="10" bestFit="1" customWidth="1"/>
    <col min="12" max="16384" width="9.140625" style="10"/>
  </cols>
  <sheetData>
    <row r="1" spans="1:8" s="1" customFormat="1" ht="22.5" customHeight="1">
      <c r="B1" s="70"/>
      <c r="C1" s="70"/>
      <c r="D1" s="80" t="s">
        <v>10</v>
      </c>
      <c r="E1" s="81" t="s">
        <v>11</v>
      </c>
      <c r="F1" s="81"/>
      <c r="G1" s="81"/>
      <c r="H1" s="81"/>
    </row>
    <row r="2" spans="1:8" s="1" customFormat="1" ht="22.5" customHeight="1">
      <c r="B2" s="70"/>
      <c r="C2" s="70"/>
      <c r="D2" s="80"/>
      <c r="E2" s="81"/>
      <c r="F2" s="81"/>
      <c r="G2" s="81"/>
      <c r="H2" s="81"/>
    </row>
    <row r="3" spans="1:8" s="1" customFormat="1" ht="22.5" customHeight="1">
      <c r="B3" s="70"/>
      <c r="C3" s="70"/>
      <c r="D3" s="80"/>
      <c r="E3" s="81"/>
      <c r="F3" s="81"/>
      <c r="G3" s="81"/>
      <c r="H3" s="81"/>
    </row>
    <row r="4" spans="1:8" s="1" customFormat="1" ht="15.75" customHeight="1">
      <c r="B4" s="70" t="s">
        <v>7</v>
      </c>
      <c r="C4" s="70"/>
      <c r="D4" s="70"/>
      <c r="E4" s="70"/>
      <c r="F4" s="70"/>
      <c r="G4" s="70"/>
      <c r="H4" s="70"/>
    </row>
    <row r="5" spans="1:8" s="1" customFormat="1" ht="15.75" customHeight="1">
      <c r="B5" s="70" t="s">
        <v>44</v>
      </c>
      <c r="C5" s="70"/>
      <c r="D5" s="70"/>
      <c r="E5" s="70"/>
      <c r="F5" s="70"/>
      <c r="G5" s="70"/>
      <c r="H5" s="70"/>
    </row>
    <row r="6" spans="1:8" ht="20.100000000000001" customHeight="1" thickBot="1">
      <c r="B6" s="70" t="s">
        <v>49</v>
      </c>
      <c r="C6" s="70"/>
      <c r="D6" s="70"/>
      <c r="E6" s="70"/>
      <c r="F6" s="70"/>
      <c r="G6" s="70"/>
      <c r="H6" s="70"/>
    </row>
    <row r="7" spans="1:8" ht="24" customHeight="1" thickBot="1">
      <c r="A7" s="11"/>
      <c r="B7" s="11"/>
      <c r="C7" s="57"/>
      <c r="D7" s="2" t="s">
        <v>78</v>
      </c>
      <c r="E7" s="77" t="s">
        <v>20</v>
      </c>
      <c r="F7" s="78"/>
      <c r="G7" s="78"/>
      <c r="H7" s="79"/>
    </row>
    <row r="8" spans="1:8" ht="45.75" customHeight="1" thickBot="1">
      <c r="A8" s="3" t="s">
        <v>0</v>
      </c>
      <c r="B8" s="3" t="s">
        <v>71</v>
      </c>
      <c r="C8" s="3" t="s">
        <v>1</v>
      </c>
      <c r="D8" s="3" t="s">
        <v>2</v>
      </c>
      <c r="E8" s="3" t="s">
        <v>3</v>
      </c>
      <c r="F8" s="7" t="s">
        <v>4</v>
      </c>
      <c r="G8" s="3" t="s">
        <v>5</v>
      </c>
      <c r="H8" s="3" t="s">
        <v>6</v>
      </c>
    </row>
    <row r="9" spans="1:8" ht="20.100000000000001" customHeight="1" thickBot="1">
      <c r="A9" s="6">
        <v>1</v>
      </c>
      <c r="B9" s="6"/>
      <c r="C9" s="20"/>
      <c r="D9" s="12" t="s">
        <v>45</v>
      </c>
      <c r="E9" s="12"/>
      <c r="F9" s="25"/>
      <c r="G9" s="6"/>
      <c r="H9" s="8"/>
    </row>
    <row r="10" spans="1:8" ht="20.100000000000001" customHeight="1" thickBot="1">
      <c r="A10" s="39" t="s">
        <v>21</v>
      </c>
      <c r="B10" s="39"/>
      <c r="C10" s="29"/>
      <c r="D10" s="40" t="s">
        <v>46</v>
      </c>
      <c r="E10" s="20"/>
      <c r="F10" s="38"/>
      <c r="G10" s="34"/>
      <c r="H10" s="38"/>
    </row>
    <row r="11" spans="1:8" ht="20.100000000000001" customHeight="1">
      <c r="A11" s="37" t="s">
        <v>22</v>
      </c>
      <c r="B11" s="37" t="s">
        <v>70</v>
      </c>
      <c r="C11" s="42" t="s">
        <v>32</v>
      </c>
      <c r="D11" s="41" t="s">
        <v>47</v>
      </c>
      <c r="E11" s="52" t="s">
        <v>13</v>
      </c>
      <c r="F11" s="35">
        <v>4</v>
      </c>
      <c r="G11" s="42">
        <v>23.76</v>
      </c>
      <c r="H11" s="35">
        <f>F11*G11</f>
        <v>95.04</v>
      </c>
    </row>
    <row r="12" spans="1:8" ht="20.100000000000001" customHeight="1">
      <c r="A12" s="27" t="s">
        <v>27</v>
      </c>
      <c r="B12" s="27" t="s">
        <v>70</v>
      </c>
      <c r="C12" s="61" t="s">
        <v>75</v>
      </c>
      <c r="D12" s="24" t="s">
        <v>62</v>
      </c>
      <c r="E12" s="47" t="s">
        <v>13</v>
      </c>
      <c r="F12" s="51">
        <v>4</v>
      </c>
      <c r="G12" s="62">
        <v>57.71</v>
      </c>
      <c r="H12" s="5">
        <f>F12*G12</f>
        <v>230.84</v>
      </c>
    </row>
    <row r="13" spans="1:8" ht="20.100000000000001" customHeight="1">
      <c r="A13" s="50" t="s">
        <v>28</v>
      </c>
      <c r="B13" s="50" t="s">
        <v>69</v>
      </c>
      <c r="C13" s="62" t="s">
        <v>77</v>
      </c>
      <c r="D13" s="24" t="s">
        <v>50</v>
      </c>
      <c r="E13" s="53" t="s">
        <v>13</v>
      </c>
      <c r="F13" s="5">
        <v>4</v>
      </c>
      <c r="G13" s="42">
        <v>29.71</v>
      </c>
      <c r="H13" s="4">
        <f>F13*G13</f>
        <v>118.84</v>
      </c>
    </row>
    <row r="14" spans="1:8" ht="20.100000000000001" customHeight="1" thickBot="1">
      <c r="A14" s="28" t="s">
        <v>48</v>
      </c>
      <c r="B14" s="28" t="s">
        <v>70</v>
      </c>
      <c r="C14" s="42" t="s">
        <v>76</v>
      </c>
      <c r="D14" s="49" t="s">
        <v>51</v>
      </c>
      <c r="E14" s="30" t="s">
        <v>13</v>
      </c>
      <c r="F14" s="4">
        <v>1.8</v>
      </c>
      <c r="G14" s="63">
        <v>53.47</v>
      </c>
      <c r="H14" s="54">
        <f>F14*G14</f>
        <v>96.245999999999995</v>
      </c>
    </row>
    <row r="15" spans="1:8" ht="20.100000000000001" customHeight="1" thickBot="1">
      <c r="A15" s="36" t="s">
        <v>38</v>
      </c>
      <c r="B15" s="36"/>
      <c r="C15" s="29"/>
      <c r="D15" s="12" t="s">
        <v>52</v>
      </c>
      <c r="E15" s="31"/>
      <c r="F15" s="34"/>
      <c r="G15" s="34"/>
      <c r="H15" s="34"/>
    </row>
    <row r="16" spans="1:8" ht="20.100000000000001" customHeight="1" thickBot="1">
      <c r="A16" s="39" t="s">
        <v>23</v>
      </c>
      <c r="B16" s="39"/>
      <c r="C16" s="29"/>
      <c r="D16" s="40" t="s">
        <v>53</v>
      </c>
      <c r="E16" s="20"/>
      <c r="F16" s="38"/>
      <c r="G16" s="34"/>
      <c r="H16" s="38"/>
    </row>
    <row r="17" spans="1:11" ht="20.100000000000001" customHeight="1" thickBot="1">
      <c r="A17" s="43" t="s">
        <v>17</v>
      </c>
      <c r="B17" s="43" t="s">
        <v>70</v>
      </c>
      <c r="C17" s="42" t="s">
        <v>40</v>
      </c>
      <c r="D17" s="41" t="s">
        <v>54</v>
      </c>
      <c r="E17" s="44" t="s">
        <v>13</v>
      </c>
      <c r="F17" s="35">
        <v>1020</v>
      </c>
      <c r="G17" s="42">
        <v>18.52</v>
      </c>
      <c r="H17" s="35">
        <f>F17*G17</f>
        <v>18890.399999999998</v>
      </c>
    </row>
    <row r="18" spans="1:11" ht="20.100000000000001" customHeight="1" thickBot="1">
      <c r="A18" s="6" t="s">
        <v>37</v>
      </c>
      <c r="B18" s="6"/>
      <c r="C18" s="29"/>
      <c r="D18" s="12" t="s">
        <v>29</v>
      </c>
      <c r="E18" s="20"/>
      <c r="F18" s="34"/>
      <c r="G18" s="34"/>
      <c r="H18" s="34"/>
    </row>
    <row r="19" spans="1:11" ht="20.100000000000001" customHeight="1">
      <c r="A19" s="50" t="s">
        <v>24</v>
      </c>
      <c r="B19" s="50" t="s">
        <v>69</v>
      </c>
      <c r="C19" s="42" t="s">
        <v>68</v>
      </c>
      <c r="D19" s="45" t="s">
        <v>55</v>
      </c>
      <c r="E19" s="32" t="s">
        <v>13</v>
      </c>
      <c r="F19" s="35">
        <v>188.2</v>
      </c>
      <c r="G19" s="42">
        <v>30.53</v>
      </c>
      <c r="H19" s="35">
        <f t="shared" ref="H19" si="0">F19*G19</f>
        <v>5745.7460000000001</v>
      </c>
    </row>
    <row r="20" spans="1:11" ht="20.100000000000001" customHeight="1">
      <c r="A20" s="56" t="s">
        <v>25</v>
      </c>
      <c r="B20" s="56" t="s">
        <v>70</v>
      </c>
      <c r="C20" s="62" t="s">
        <v>32</v>
      </c>
      <c r="D20" s="24" t="s">
        <v>56</v>
      </c>
      <c r="E20" s="26" t="s">
        <v>13</v>
      </c>
      <c r="F20" s="5">
        <v>188.2</v>
      </c>
      <c r="G20" s="64">
        <v>23.76</v>
      </c>
      <c r="H20" s="5">
        <f t="shared" ref="H20" si="1">F20*G20</f>
        <v>4471.6319999999996</v>
      </c>
    </row>
    <row r="21" spans="1:11" ht="20.100000000000001" customHeight="1" thickBot="1">
      <c r="A21" s="28" t="s">
        <v>30</v>
      </c>
      <c r="B21" s="28" t="s">
        <v>70</v>
      </c>
      <c r="C21" s="42" t="s">
        <v>72</v>
      </c>
      <c r="D21" s="49" t="s">
        <v>73</v>
      </c>
      <c r="E21" s="26" t="s">
        <v>13</v>
      </c>
      <c r="F21" s="54">
        <v>188.2</v>
      </c>
      <c r="G21" s="42">
        <v>44.61</v>
      </c>
      <c r="H21" s="33">
        <f t="shared" ref="H21" si="2">F21*G21</f>
        <v>8395.601999999999</v>
      </c>
    </row>
    <row r="22" spans="1:11" ht="20.100000000000001" customHeight="1" thickBot="1">
      <c r="A22" s="6">
        <v>4</v>
      </c>
      <c r="B22" s="6"/>
      <c r="C22" s="20"/>
      <c r="D22" s="12" t="s">
        <v>57</v>
      </c>
      <c r="E22" s="12"/>
      <c r="F22" s="25"/>
      <c r="G22" s="6"/>
      <c r="H22" s="8"/>
    </row>
    <row r="23" spans="1:11" ht="20.100000000000001" customHeight="1">
      <c r="A23" s="56" t="s">
        <v>31</v>
      </c>
      <c r="B23" s="56" t="s">
        <v>70</v>
      </c>
      <c r="C23" s="42" t="s">
        <v>67</v>
      </c>
      <c r="D23" s="41" t="s">
        <v>63</v>
      </c>
      <c r="E23" s="47" t="s">
        <v>14</v>
      </c>
      <c r="F23" s="35">
        <v>0.3</v>
      </c>
      <c r="G23" s="42">
        <v>60.08</v>
      </c>
      <c r="H23" s="35">
        <f>F23*G23</f>
        <v>18.023999999999997</v>
      </c>
    </row>
    <row r="24" spans="1:11" ht="20.100000000000001" customHeight="1">
      <c r="A24" s="27" t="s">
        <v>33</v>
      </c>
      <c r="B24" s="21" t="s">
        <v>70</v>
      </c>
      <c r="C24" s="64" t="s">
        <v>65</v>
      </c>
      <c r="D24" s="24" t="s">
        <v>58</v>
      </c>
      <c r="E24" s="21" t="s">
        <v>13</v>
      </c>
      <c r="F24" s="5">
        <v>1.5</v>
      </c>
      <c r="G24" s="62">
        <v>14.95</v>
      </c>
      <c r="H24" s="55">
        <f>F24*G24</f>
        <v>22.424999999999997</v>
      </c>
    </row>
    <row r="25" spans="1:11" ht="20.100000000000001" customHeight="1">
      <c r="A25" s="27" t="s">
        <v>34</v>
      </c>
      <c r="B25" s="21" t="s">
        <v>70</v>
      </c>
      <c r="C25" s="69" t="s">
        <v>64</v>
      </c>
      <c r="D25" s="66" t="s">
        <v>59</v>
      </c>
      <c r="E25" s="47" t="s">
        <v>13</v>
      </c>
      <c r="F25" s="65">
        <v>1.5</v>
      </c>
      <c r="G25" s="68">
        <v>4.8899999999999997</v>
      </c>
      <c r="H25" s="5">
        <f>F25*G25</f>
        <v>7.3349999999999991</v>
      </c>
    </row>
    <row r="26" spans="1:11" ht="20.100000000000001" customHeight="1">
      <c r="A26" s="27" t="s">
        <v>35</v>
      </c>
      <c r="B26" s="21" t="s">
        <v>70</v>
      </c>
      <c r="C26" s="67" t="s">
        <v>66</v>
      </c>
      <c r="D26" s="24" t="s">
        <v>60</v>
      </c>
      <c r="E26" s="53" t="s">
        <v>13</v>
      </c>
      <c r="F26" s="5">
        <v>1.5</v>
      </c>
      <c r="G26" s="67">
        <v>9.4499999999999993</v>
      </c>
      <c r="H26" s="5">
        <f>F26*G26</f>
        <v>14.174999999999999</v>
      </c>
    </row>
    <row r="27" spans="1:11" ht="20.100000000000001" customHeight="1" thickBot="1">
      <c r="A27" s="28" t="s">
        <v>36</v>
      </c>
      <c r="B27" s="60" t="s">
        <v>70</v>
      </c>
      <c r="C27" s="63" t="s">
        <v>74</v>
      </c>
      <c r="D27" s="49" t="s">
        <v>61</v>
      </c>
      <c r="E27" s="30" t="s">
        <v>13</v>
      </c>
      <c r="F27" s="4">
        <v>1.5</v>
      </c>
      <c r="G27" s="42">
        <v>636.47</v>
      </c>
      <c r="H27" s="54">
        <f>F27*G27</f>
        <v>954.70500000000004</v>
      </c>
    </row>
    <row r="28" spans="1:11" ht="20.100000000000001" customHeight="1">
      <c r="A28" s="82" t="s">
        <v>12</v>
      </c>
      <c r="B28" s="83"/>
      <c r="C28" s="58"/>
      <c r="E28" s="71" t="s">
        <v>26</v>
      </c>
      <c r="F28" s="72"/>
      <c r="G28" s="73"/>
      <c r="H28" s="22">
        <f>SUM(H11:H27)</f>
        <v>39061.01</v>
      </c>
      <c r="I28" s="14"/>
      <c r="J28" s="14"/>
      <c r="K28" s="14"/>
    </row>
    <row r="29" spans="1:11" ht="20.100000000000001" customHeight="1">
      <c r="A29" s="13"/>
      <c r="E29" s="74" t="s">
        <v>16</v>
      </c>
      <c r="F29" s="75"/>
      <c r="G29" s="76"/>
      <c r="H29" s="23">
        <f>H28*20%</f>
        <v>7812.2020000000011</v>
      </c>
    </row>
    <row r="30" spans="1:11" ht="20.100000000000001" customHeight="1">
      <c r="B30" s="83"/>
      <c r="C30" s="83"/>
      <c r="D30" s="9"/>
      <c r="E30" s="74" t="s">
        <v>8</v>
      </c>
      <c r="F30" s="75"/>
      <c r="G30" s="76"/>
      <c r="H30" s="23">
        <f>H28*3%</f>
        <v>1171.8303000000001</v>
      </c>
      <c r="I30" s="14"/>
      <c r="J30" s="14"/>
      <c r="K30" s="14"/>
    </row>
    <row r="31" spans="1:11" ht="20.100000000000001" customHeight="1" thickBot="1">
      <c r="A31" s="13"/>
      <c r="E31" s="88" t="s">
        <v>9</v>
      </c>
      <c r="F31" s="89"/>
      <c r="G31" s="90"/>
      <c r="H31" s="48">
        <f>SUM(H28:H30)</f>
        <v>48045.042300000001</v>
      </c>
      <c r="I31" s="14"/>
      <c r="J31" s="14"/>
      <c r="K31" s="14"/>
    </row>
    <row r="32" spans="1:11">
      <c r="A32" s="13"/>
      <c r="H32" s="15"/>
    </row>
    <row r="33" spans="1:11" ht="14.25" customHeight="1">
      <c r="A33" s="13"/>
      <c r="H33" s="16"/>
    </row>
    <row r="34" spans="1:11">
      <c r="A34" s="13"/>
      <c r="H34" s="16"/>
    </row>
    <row r="35" spans="1:11">
      <c r="A35" s="13"/>
      <c r="H35" s="16"/>
    </row>
    <row r="36" spans="1:11">
      <c r="A36" s="13"/>
      <c r="H36" s="16"/>
    </row>
    <row r="37" spans="1:11">
      <c r="A37" s="13"/>
      <c r="D37" s="10" t="s">
        <v>42</v>
      </c>
      <c r="E37" s="91" t="s">
        <v>41</v>
      </c>
      <c r="F37" s="91"/>
      <c r="G37" s="91"/>
      <c r="H37" s="92"/>
      <c r="K37" s="14"/>
    </row>
    <row r="38" spans="1:11" ht="15.75">
      <c r="A38" s="13"/>
      <c r="D38" s="17" t="s">
        <v>19</v>
      </c>
      <c r="E38" s="86" t="s">
        <v>43</v>
      </c>
      <c r="F38" s="86"/>
      <c r="G38" s="86"/>
      <c r="H38" s="87"/>
    </row>
    <row r="39" spans="1:11">
      <c r="A39" s="13"/>
      <c r="D39" s="10" t="s">
        <v>39</v>
      </c>
      <c r="E39" s="86" t="s">
        <v>18</v>
      </c>
      <c r="F39" s="86"/>
      <c r="G39" s="86"/>
      <c r="H39" s="87"/>
    </row>
    <row r="40" spans="1:11" ht="15.75" thickBot="1">
      <c r="A40" s="18"/>
      <c r="B40" s="19"/>
      <c r="C40" s="59"/>
      <c r="D40" s="19" t="s">
        <v>15</v>
      </c>
      <c r="E40" s="19"/>
      <c r="F40" s="84"/>
      <c r="G40" s="84"/>
      <c r="H40" s="85"/>
    </row>
  </sheetData>
  <mergeCells count="17">
    <mergeCell ref="F40:H40"/>
    <mergeCell ref="E38:H38"/>
    <mergeCell ref="E39:H39"/>
    <mergeCell ref="B30:C30"/>
    <mergeCell ref="E30:G30"/>
    <mergeCell ref="E31:G31"/>
    <mergeCell ref="E37:H37"/>
    <mergeCell ref="B1:C3"/>
    <mergeCell ref="E28:G28"/>
    <mergeCell ref="E29:G29"/>
    <mergeCell ref="B4:H4"/>
    <mergeCell ref="B5:H5"/>
    <mergeCell ref="B6:H6"/>
    <mergeCell ref="E7:H7"/>
    <mergeCell ref="D1:D3"/>
    <mergeCell ref="E1:H3"/>
    <mergeCell ref="A28:B28"/>
  </mergeCells>
  <pageMargins left="0.11811023622047245" right="0.11811023622047245" top="0.19685039370078741" bottom="0.19685039370078741" header="0.31496062992125984" footer="0.31496062992125984"/>
  <pageSetup paperSize="9" scale="3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2019-10-15T12:56:20Z</cp:lastPrinted>
  <dcterms:created xsi:type="dcterms:W3CDTF">2019-07-17T11:57:41Z</dcterms:created>
  <dcterms:modified xsi:type="dcterms:W3CDTF">2020-01-14T13:49:54Z</dcterms:modified>
</cp:coreProperties>
</file>